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90" windowHeight="6510" activeTab="0"/>
  </bookViews>
  <sheets>
    <sheet name="Sommaire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DYA</author>
  </authors>
  <commentList>
    <comment ref="B3" authorId="0">
      <text>
        <r>
          <rPr>
            <b/>
            <sz val="8"/>
            <rFont val="Tahoma"/>
            <family val="0"/>
          </rPr>
          <t>No. de chandail</t>
        </r>
      </text>
    </comment>
    <comment ref="C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3" authorId="0">
      <text>
        <r>
          <rPr>
            <b/>
            <sz val="8"/>
            <rFont val="Tahoma"/>
            <family val="0"/>
          </rPr>
          <t>No. d'impro joués</t>
        </r>
      </text>
    </comment>
    <comment ref="F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3" authorId="0">
      <text>
        <r>
          <rPr>
            <b/>
            <sz val="8"/>
            <rFont val="Tahoma"/>
            <family val="0"/>
          </rPr>
          <t>No. d'impro perdus</t>
        </r>
      </text>
    </comment>
    <comment ref="H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A1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13" authorId="0">
      <text>
        <r>
          <rPr>
            <b/>
            <sz val="8"/>
            <rFont val="Tahoma"/>
            <family val="0"/>
          </rPr>
          <t>No. de chandail</t>
        </r>
      </text>
    </comment>
    <comment ref="C1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1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13" authorId="0">
      <text>
        <r>
          <rPr>
            <b/>
            <sz val="8"/>
            <rFont val="Tahoma"/>
            <family val="0"/>
          </rPr>
          <t>No. d'impro joués</t>
        </r>
      </text>
    </comment>
    <comment ref="F1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13" authorId="0">
      <text>
        <r>
          <rPr>
            <b/>
            <sz val="8"/>
            <rFont val="Tahoma"/>
            <family val="0"/>
          </rPr>
          <t>No. d'impro perdus</t>
        </r>
      </text>
    </comment>
    <comment ref="H1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1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1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1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1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2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23" authorId="0">
      <text>
        <r>
          <rPr>
            <b/>
            <sz val="8"/>
            <rFont val="Tahoma"/>
            <family val="0"/>
          </rPr>
          <t>No. de chandail</t>
        </r>
      </text>
    </comment>
    <comment ref="C2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2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23" authorId="0">
      <text>
        <r>
          <rPr>
            <b/>
            <sz val="8"/>
            <rFont val="Tahoma"/>
            <family val="0"/>
          </rPr>
          <t>No. d'impro joués</t>
        </r>
      </text>
    </comment>
    <comment ref="F2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23" authorId="0">
      <text>
        <r>
          <rPr>
            <b/>
            <sz val="8"/>
            <rFont val="Tahoma"/>
            <family val="0"/>
          </rPr>
          <t>No. d'impro perdus</t>
        </r>
      </text>
    </comment>
    <comment ref="H2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2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2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2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2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3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33" authorId="0">
      <text>
        <r>
          <rPr>
            <b/>
            <sz val="8"/>
            <rFont val="Tahoma"/>
            <family val="0"/>
          </rPr>
          <t>No. de chandail</t>
        </r>
      </text>
    </comment>
    <comment ref="C3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3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33" authorId="0">
      <text>
        <r>
          <rPr>
            <b/>
            <sz val="8"/>
            <rFont val="Tahoma"/>
            <family val="0"/>
          </rPr>
          <t>No. d'impro joués</t>
        </r>
      </text>
    </comment>
    <comment ref="F3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33" authorId="0">
      <text>
        <r>
          <rPr>
            <b/>
            <sz val="8"/>
            <rFont val="Tahoma"/>
            <family val="0"/>
          </rPr>
          <t>No. d'impro perdus</t>
        </r>
      </text>
    </comment>
    <comment ref="H3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3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3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3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3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4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43" authorId="0">
      <text>
        <r>
          <rPr>
            <b/>
            <sz val="8"/>
            <rFont val="Tahoma"/>
            <family val="0"/>
          </rPr>
          <t>No. de chandail</t>
        </r>
      </text>
    </comment>
    <comment ref="C4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4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43" authorId="0">
      <text>
        <r>
          <rPr>
            <b/>
            <sz val="8"/>
            <rFont val="Tahoma"/>
            <family val="0"/>
          </rPr>
          <t>No. d'impro joués</t>
        </r>
      </text>
    </comment>
    <comment ref="F4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43" authorId="0">
      <text>
        <r>
          <rPr>
            <b/>
            <sz val="8"/>
            <rFont val="Tahoma"/>
            <family val="0"/>
          </rPr>
          <t>No. d'impro perdus</t>
        </r>
      </text>
    </comment>
    <comment ref="H4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4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4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4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4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5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53" authorId="0">
      <text>
        <r>
          <rPr>
            <b/>
            <sz val="8"/>
            <rFont val="Tahoma"/>
            <family val="0"/>
          </rPr>
          <t>No. de chandail</t>
        </r>
      </text>
    </comment>
    <comment ref="C5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5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53" authorId="0">
      <text>
        <r>
          <rPr>
            <b/>
            <sz val="8"/>
            <rFont val="Tahoma"/>
            <family val="0"/>
          </rPr>
          <t>No. d'impro joués</t>
        </r>
      </text>
    </comment>
    <comment ref="F5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53" authorId="0">
      <text>
        <r>
          <rPr>
            <b/>
            <sz val="8"/>
            <rFont val="Tahoma"/>
            <family val="0"/>
          </rPr>
          <t>No. d'impro perdus</t>
        </r>
      </text>
    </comment>
    <comment ref="H5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5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5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5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5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6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63" authorId="0">
      <text>
        <r>
          <rPr>
            <b/>
            <sz val="8"/>
            <rFont val="Tahoma"/>
            <family val="0"/>
          </rPr>
          <t>No. de chandail</t>
        </r>
      </text>
    </comment>
    <comment ref="C6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6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63" authorId="0">
      <text>
        <r>
          <rPr>
            <b/>
            <sz val="8"/>
            <rFont val="Tahoma"/>
            <family val="0"/>
          </rPr>
          <t>No. d'impro joués</t>
        </r>
      </text>
    </comment>
    <comment ref="F6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63" authorId="0">
      <text>
        <r>
          <rPr>
            <b/>
            <sz val="8"/>
            <rFont val="Tahoma"/>
            <family val="0"/>
          </rPr>
          <t>No. d'impro perdus</t>
        </r>
      </text>
    </comment>
    <comment ref="H6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6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6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6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6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</commentList>
</comments>
</file>

<file path=xl/sharedStrings.xml><?xml version="1.0" encoding="utf-8"?>
<sst xmlns="http://schemas.openxmlformats.org/spreadsheetml/2006/main" count="296" uniqueCount="133">
  <si>
    <t>Noms</t>
  </si>
  <si>
    <t>No.</t>
  </si>
  <si>
    <t>Équipe</t>
  </si>
  <si>
    <t>Matchs</t>
  </si>
  <si>
    <t>IJ</t>
  </si>
  <si>
    <t>IP</t>
  </si>
  <si>
    <t>IG</t>
  </si>
  <si>
    <t>Moy.</t>
  </si>
  <si>
    <t>Pun.</t>
  </si>
  <si>
    <t>Étoiles</t>
  </si>
  <si>
    <t>Apport abs.</t>
  </si>
  <si>
    <t>Apport eff.</t>
  </si>
  <si>
    <t>UQAM</t>
  </si>
  <si>
    <t>Alexandre Cadieux</t>
  </si>
  <si>
    <t>Jacinthe Dubé</t>
  </si>
  <si>
    <t>Frédéric Barbusci</t>
  </si>
  <si>
    <t>François Bernier</t>
  </si>
  <si>
    <t>Johanne Lapierre</t>
  </si>
  <si>
    <t>sub</t>
  </si>
  <si>
    <t>François Gilbert</t>
  </si>
  <si>
    <t>Marc-André Lajoie</t>
  </si>
  <si>
    <t>Alexis Robitaille</t>
  </si>
  <si>
    <t>Sophie-Michelle Cyr</t>
  </si>
  <si>
    <t>Mathieu Akerly</t>
  </si>
  <si>
    <t>Mélanie Lavoie</t>
  </si>
  <si>
    <t>Stéphane Dufour</t>
  </si>
  <si>
    <t>Olivier Rioux</t>
  </si>
  <si>
    <t>René Rousseau</t>
  </si>
  <si>
    <t>Moncton</t>
  </si>
  <si>
    <t>Montréal</t>
  </si>
  <si>
    <t>Sigrid Ouellet-Lopez</t>
  </si>
  <si>
    <t>Julien Baudry</t>
  </si>
  <si>
    <t>Nisrine Kassouf</t>
  </si>
  <si>
    <t>François Gagné</t>
  </si>
  <si>
    <t>Martin Frankland</t>
  </si>
  <si>
    <t>Entraîneur:</t>
  </si>
  <si>
    <t>Arbitre:</t>
  </si>
  <si>
    <t>Daniel Carrier</t>
  </si>
  <si>
    <t>Antoine Vézina</t>
  </si>
  <si>
    <t>Frédéric Lord</t>
  </si>
  <si>
    <t>André Roy</t>
  </si>
  <si>
    <t>Geneviève Arseneau</t>
  </si>
  <si>
    <t>Kevin Doyle</t>
  </si>
  <si>
    <t>Christian Blanchard</t>
  </si>
  <si>
    <t>Philippe St-Onge</t>
  </si>
  <si>
    <t>Yves Doucet</t>
  </si>
  <si>
    <t>CUI - 2002 - Table de Sommaire</t>
  </si>
  <si>
    <t>Martin Laporte</t>
  </si>
  <si>
    <t>Ottawa</t>
  </si>
  <si>
    <t>Match 1:</t>
  </si>
  <si>
    <t>Michael Plourde</t>
  </si>
  <si>
    <t>Punitions:</t>
  </si>
  <si>
    <t>Polytechnique</t>
  </si>
  <si>
    <t>Patrick Robinson</t>
  </si>
  <si>
    <t>Nadia Campbell</t>
  </si>
  <si>
    <t>Vincent Poirier</t>
  </si>
  <si>
    <t>Fabien Chabanne</t>
  </si>
  <si>
    <t>Olivier Nadon</t>
  </si>
  <si>
    <t>Christian Paquette</t>
  </si>
  <si>
    <t>Arnaud Denier</t>
  </si>
  <si>
    <t>Eric Sélard</t>
  </si>
  <si>
    <t>Marc Gennaoui</t>
  </si>
  <si>
    <t>Céline Poirier</t>
  </si>
  <si>
    <t>Mathieu Leblanc</t>
  </si>
  <si>
    <t>Olivier Martin</t>
  </si>
  <si>
    <t>Laurence Solar-Pelletier</t>
  </si>
  <si>
    <t>Julie Beauséjour</t>
  </si>
  <si>
    <t>Phillippe Laberge</t>
  </si>
  <si>
    <t>Nicolas Boyer</t>
  </si>
  <si>
    <t>Laval</t>
  </si>
  <si>
    <t>Eric Marcoux</t>
  </si>
  <si>
    <t>Corinne Giguère</t>
  </si>
  <si>
    <t>Jean-Philippe Durand</t>
  </si>
  <si>
    <t>Julie Choquette</t>
  </si>
  <si>
    <t>Vincent Laporte</t>
  </si>
  <si>
    <t>Match 2:</t>
  </si>
  <si>
    <t>Match 3:</t>
  </si>
  <si>
    <t>Martin Juneau</t>
  </si>
  <si>
    <t>Maxime Fortier</t>
  </si>
  <si>
    <t>Alexandre Ramacieri</t>
  </si>
  <si>
    <t>Vincent Rouleau</t>
  </si>
  <si>
    <t>Johnny Thibodeau</t>
  </si>
  <si>
    <t>Match 4:</t>
  </si>
  <si>
    <t>Match 5:</t>
  </si>
  <si>
    <t>Dominic Lapointe</t>
  </si>
  <si>
    <t>4 à 6 (3 à 5)</t>
  </si>
  <si>
    <t>6 à 4 (5 à 3)</t>
  </si>
  <si>
    <t>8 à 2 (7 à 1)</t>
  </si>
  <si>
    <t>2 à 8 (1 à 7)</t>
  </si>
  <si>
    <t>5 à 3 (4 à 3)</t>
  </si>
  <si>
    <t>3 à 5 (3 à 4)</t>
  </si>
  <si>
    <t>5 à 7 (3 à 5)</t>
  </si>
  <si>
    <t>7 à 5 (5 à 3)</t>
  </si>
  <si>
    <t>Match 6:</t>
  </si>
  <si>
    <t>Match 7:</t>
  </si>
  <si>
    <t>4 à 9 (2 à 6)</t>
  </si>
  <si>
    <t>9 à 4 (6 à 2)</t>
  </si>
  <si>
    <t>Match 8:</t>
  </si>
  <si>
    <t>2 à 7 (2 à 6)</t>
  </si>
  <si>
    <t>7 à 2 (6 à 2)</t>
  </si>
  <si>
    <t>Match 9:</t>
  </si>
  <si>
    <t>5 à 6 (4 à 5)</t>
  </si>
  <si>
    <t>6 à 5 (5 à 4)</t>
  </si>
  <si>
    <t>Match 10:</t>
  </si>
  <si>
    <t>8 à 2 (7 à 2)</t>
  </si>
  <si>
    <t>2 à 8 (2 à 7)</t>
  </si>
  <si>
    <t>Match 11:</t>
  </si>
  <si>
    <t>7 à 3 (6 à 2)</t>
  </si>
  <si>
    <t>3 à 7 (2 à 6)</t>
  </si>
  <si>
    <t>Match 12:</t>
  </si>
  <si>
    <t>3 à 5 (2 à 5)</t>
  </si>
  <si>
    <t>5 à 3 (5 à 2)</t>
  </si>
  <si>
    <t>Match 13:</t>
  </si>
  <si>
    <t>Match 14:</t>
  </si>
  <si>
    <t>8 à 3 (6 à 1)</t>
  </si>
  <si>
    <t>3 à 8 (1 à 6)</t>
  </si>
  <si>
    <t>Demi A:</t>
  </si>
  <si>
    <t>Demi B:</t>
  </si>
  <si>
    <t>5 à 4 (5 à 3)</t>
  </si>
  <si>
    <t>4 à 5 (3 à 5)</t>
  </si>
  <si>
    <t>Finale:</t>
  </si>
  <si>
    <t>2 à 10 (1 à 9)</t>
  </si>
  <si>
    <t>10 à 2 (9 à 1)</t>
  </si>
  <si>
    <t>7 à 8 (6 à 7)</t>
  </si>
  <si>
    <t>8 à 7 (7 à 6)</t>
  </si>
  <si>
    <t>Christian Essiambre</t>
  </si>
  <si>
    <t>Frédéric Blanchet</t>
  </si>
  <si>
    <t>Emili Bellefleur</t>
  </si>
  <si>
    <t>Edmundston</t>
  </si>
  <si>
    <t>Audrée Vachon</t>
  </si>
  <si>
    <t>Jean-François Senécal</t>
  </si>
  <si>
    <t>Josée Bazinet</t>
  </si>
  <si>
    <t>Roxane Gagnon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</si>
</sst>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49">
      <selection activeCell="A65" sqref="A65"/>
    </sheetView>
  </sheetViews>
  <sheetFormatPr defaultColWidth="11.421875" defaultRowHeight="12.75"/>
  <cols>
    <col min="1" max="1" width="30.7109375" style="21" customWidth="1"/>
    <col min="2" max="2" width="7.140625" style="1" customWidth="1"/>
    <col min="3" max="3" width="12.140625" style="1" customWidth="1"/>
    <col min="4" max="4" width="7.8515625" style="1" customWidth="1"/>
    <col min="5" max="6" width="3.8515625" style="1" customWidth="1"/>
    <col min="7" max="7" width="3.8515625" style="18" customWidth="1"/>
    <col min="8" max="8" width="7.140625" style="4" customWidth="1"/>
    <col min="9" max="9" width="4.7109375" style="1" customWidth="1"/>
    <col min="10" max="10" width="7.7109375" style="1" customWidth="1"/>
    <col min="11" max="12" width="11.140625" style="6" customWidth="1"/>
    <col min="13" max="13" width="10.8515625" style="0" customWidth="1"/>
    <col min="14" max="14" width="18.57421875" style="0" customWidth="1"/>
    <col min="15" max="16384" width="9.140625" style="0" customWidth="1"/>
  </cols>
  <sheetData>
    <row r="1" ht="12.75">
      <c r="A1" s="21" t="s">
        <v>46</v>
      </c>
    </row>
    <row r="2" ht="12.75"/>
    <row r="3" spans="1:14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15" t="s">
        <v>5</v>
      </c>
      <c r="H3" s="3" t="s">
        <v>7</v>
      </c>
      <c r="I3" s="2" t="s">
        <v>8</v>
      </c>
      <c r="J3" s="2" t="s">
        <v>9</v>
      </c>
      <c r="K3" s="5" t="s">
        <v>10</v>
      </c>
      <c r="L3" s="5" t="s">
        <v>11</v>
      </c>
      <c r="M3" s="21" t="s">
        <v>35</v>
      </c>
      <c r="N3" t="s">
        <v>37</v>
      </c>
    </row>
    <row r="4" spans="1:14" ht="12.75">
      <c r="A4" s="19" t="s">
        <v>20</v>
      </c>
      <c r="B4" s="7">
        <v>7</v>
      </c>
      <c r="C4" s="8" t="s">
        <v>128</v>
      </c>
      <c r="D4" s="7">
        <v>5</v>
      </c>
      <c r="E4" s="7">
        <v>35</v>
      </c>
      <c r="F4" s="7">
        <v>16</v>
      </c>
      <c r="G4" s="16">
        <f aca="true" t="shared" si="0" ref="G4:G9">E4-F4</f>
        <v>19</v>
      </c>
      <c r="H4" s="9">
        <f aca="true" t="shared" si="1" ref="H4:H9">F4/E4</f>
        <v>0.45714285714285713</v>
      </c>
      <c r="I4" s="7">
        <v>3</v>
      </c>
      <c r="J4" s="7">
        <v>12</v>
      </c>
      <c r="K4" s="10">
        <f aca="true" t="shared" si="2" ref="K4:K9">((F4^2)/E4)-(((F4^2)*I4))/(E4^2)</f>
        <v>6.6873469387755105</v>
      </c>
      <c r="L4" s="10">
        <f aca="true" t="shared" si="3" ref="L4:L9">K4/D4</f>
        <v>1.337469387755102</v>
      </c>
      <c r="M4" s="21" t="s">
        <v>36</v>
      </c>
      <c r="N4" t="s">
        <v>50</v>
      </c>
    </row>
    <row r="5" spans="1:14" ht="12.75">
      <c r="A5" s="19" t="s">
        <v>21</v>
      </c>
      <c r="B5" s="7">
        <v>6</v>
      </c>
      <c r="C5" s="8" t="s">
        <v>128</v>
      </c>
      <c r="D5" s="7">
        <v>5</v>
      </c>
      <c r="E5" s="7">
        <v>22</v>
      </c>
      <c r="F5" s="7">
        <v>8</v>
      </c>
      <c r="G5" s="16">
        <f t="shared" si="0"/>
        <v>14</v>
      </c>
      <c r="H5" s="9">
        <f t="shared" si="1"/>
        <v>0.36363636363636365</v>
      </c>
      <c r="I5" s="7">
        <v>0</v>
      </c>
      <c r="J5" s="7">
        <v>1</v>
      </c>
      <c r="K5" s="10">
        <f t="shared" si="2"/>
        <v>2.909090909090909</v>
      </c>
      <c r="L5" s="10">
        <f t="shared" si="3"/>
        <v>0.5818181818181818</v>
      </c>
      <c r="M5" s="21" t="s">
        <v>49</v>
      </c>
      <c r="N5" s="22" t="s">
        <v>85</v>
      </c>
    </row>
    <row r="6" spans="1:14" ht="12.75">
      <c r="A6" s="19" t="s">
        <v>22</v>
      </c>
      <c r="B6" s="7">
        <v>5</v>
      </c>
      <c r="C6" s="8" t="s">
        <v>128</v>
      </c>
      <c r="D6" s="7">
        <v>5</v>
      </c>
      <c r="E6" s="7">
        <v>14</v>
      </c>
      <c r="F6" s="7">
        <v>3</v>
      </c>
      <c r="G6" s="16">
        <f t="shared" si="0"/>
        <v>11</v>
      </c>
      <c r="H6" s="9">
        <f t="shared" si="1"/>
        <v>0.21428571428571427</v>
      </c>
      <c r="I6" s="7">
        <v>0</v>
      </c>
      <c r="J6" s="7">
        <v>0</v>
      </c>
      <c r="K6" s="10">
        <f t="shared" si="2"/>
        <v>0.6428571428571429</v>
      </c>
      <c r="L6" s="10">
        <f t="shared" si="3"/>
        <v>0.1285714285714286</v>
      </c>
      <c r="M6" s="21" t="s">
        <v>93</v>
      </c>
      <c r="N6" t="s">
        <v>85</v>
      </c>
    </row>
    <row r="7" spans="1:14" ht="12.75">
      <c r="A7" s="19" t="s">
        <v>23</v>
      </c>
      <c r="B7" s="7">
        <v>4</v>
      </c>
      <c r="C7" s="8" t="s">
        <v>128</v>
      </c>
      <c r="D7" s="7">
        <v>5</v>
      </c>
      <c r="E7" s="7">
        <v>22</v>
      </c>
      <c r="F7" s="7">
        <v>5</v>
      </c>
      <c r="G7" s="16">
        <f t="shared" si="0"/>
        <v>17</v>
      </c>
      <c r="H7" s="9">
        <f t="shared" si="1"/>
        <v>0.22727272727272727</v>
      </c>
      <c r="I7" s="7">
        <v>1</v>
      </c>
      <c r="J7" s="7">
        <v>3</v>
      </c>
      <c r="K7" s="10">
        <f t="shared" si="2"/>
        <v>1.084710743801653</v>
      </c>
      <c r="L7" s="10">
        <f t="shared" si="3"/>
        <v>0.2169421487603306</v>
      </c>
      <c r="M7" s="21" t="s">
        <v>100</v>
      </c>
      <c r="N7" t="s">
        <v>102</v>
      </c>
    </row>
    <row r="8" spans="1:14" ht="12.75">
      <c r="A8" s="19" t="s">
        <v>24</v>
      </c>
      <c r="B8" s="7">
        <v>3</v>
      </c>
      <c r="C8" s="8" t="s">
        <v>128</v>
      </c>
      <c r="D8" s="7">
        <v>4</v>
      </c>
      <c r="E8" s="7">
        <v>12</v>
      </c>
      <c r="F8" s="7">
        <v>2</v>
      </c>
      <c r="G8" s="16">
        <f t="shared" si="0"/>
        <v>10</v>
      </c>
      <c r="H8" s="9">
        <f t="shared" si="1"/>
        <v>0.16666666666666666</v>
      </c>
      <c r="I8" s="7">
        <v>0</v>
      </c>
      <c r="J8" s="7">
        <v>0</v>
      </c>
      <c r="K8" s="10">
        <f t="shared" si="2"/>
        <v>0.3333333333333333</v>
      </c>
      <c r="L8" s="10">
        <f t="shared" si="3"/>
        <v>0.08333333333333333</v>
      </c>
      <c r="M8" s="21" t="s">
        <v>106</v>
      </c>
      <c r="N8" t="s">
        <v>107</v>
      </c>
    </row>
    <row r="9" spans="1:14" ht="12.75">
      <c r="A9" s="19" t="s">
        <v>26</v>
      </c>
      <c r="B9" s="7">
        <v>2</v>
      </c>
      <c r="C9" s="8" t="s">
        <v>128</v>
      </c>
      <c r="D9" s="7">
        <v>5</v>
      </c>
      <c r="E9" s="7">
        <v>17</v>
      </c>
      <c r="F9" s="7">
        <v>4</v>
      </c>
      <c r="G9" s="16">
        <f t="shared" si="0"/>
        <v>13</v>
      </c>
      <c r="H9" s="9">
        <f t="shared" si="1"/>
        <v>0.23529411764705882</v>
      </c>
      <c r="I9" s="7">
        <v>0</v>
      </c>
      <c r="J9" s="7">
        <v>0</v>
      </c>
      <c r="K9" s="10">
        <f t="shared" si="2"/>
        <v>0.9411764705882353</v>
      </c>
      <c r="L9" s="10">
        <f t="shared" si="3"/>
        <v>0.18823529411764706</v>
      </c>
      <c r="M9" s="21" t="s">
        <v>117</v>
      </c>
      <c r="N9" t="s">
        <v>121</v>
      </c>
    </row>
    <row r="10" spans="1:12" ht="12.75">
      <c r="A10" s="19" t="s">
        <v>25</v>
      </c>
      <c r="B10" s="7">
        <v>1</v>
      </c>
      <c r="C10" s="8" t="s">
        <v>128</v>
      </c>
      <c r="D10" s="7">
        <v>1</v>
      </c>
      <c r="E10" s="7">
        <v>2</v>
      </c>
      <c r="F10" s="7">
        <v>1</v>
      </c>
      <c r="G10" s="16">
        <f>E10-F10</f>
        <v>1</v>
      </c>
      <c r="H10" s="9">
        <f>F10/E10</f>
        <v>0.5</v>
      </c>
      <c r="I10" s="7">
        <v>0</v>
      </c>
      <c r="J10" s="7">
        <v>0</v>
      </c>
      <c r="K10" s="10">
        <f>((F10^2)/E10)-(((F10^2)*I10))/(E10^2)</f>
        <v>0.5</v>
      </c>
      <c r="L10" s="10">
        <f>K10/D10</f>
        <v>0.5</v>
      </c>
    </row>
    <row r="11" spans="1:14" ht="12.75">
      <c r="A11" s="19"/>
      <c r="B11" s="7"/>
      <c r="C11" s="8" t="s">
        <v>128</v>
      </c>
      <c r="D11" s="7"/>
      <c r="E11" s="7"/>
      <c r="F11" s="7"/>
      <c r="G11" s="16">
        <f>E11-F11</f>
        <v>0</v>
      </c>
      <c r="H11" s="9" t="e">
        <f>F11/E11</f>
        <v>#DIV/0!</v>
      </c>
      <c r="I11" s="7"/>
      <c r="J11" s="7"/>
      <c r="K11" s="10" t="e">
        <f>((F11^2)/E11)-(((F11^2)*I11))/(E11^2)</f>
        <v>#DIV/0!</v>
      </c>
      <c r="L11" s="10" t="e">
        <f>K11/D11</f>
        <v>#DIV/0!</v>
      </c>
      <c r="M11" s="21" t="s">
        <v>51</v>
      </c>
      <c r="N11" s="23">
        <v>17</v>
      </c>
    </row>
    <row r="12" spans="1:12" ht="12.75">
      <c r="A12" s="20"/>
      <c r="B12" s="11"/>
      <c r="C12" s="11"/>
      <c r="D12" s="11"/>
      <c r="E12" s="11"/>
      <c r="F12" s="11"/>
      <c r="G12" s="17"/>
      <c r="H12" s="12"/>
      <c r="I12" s="11"/>
      <c r="J12" s="11"/>
      <c r="K12" s="13"/>
      <c r="L12" s="13"/>
    </row>
    <row r="13" spans="1:14" ht="12.7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6</v>
      </c>
      <c r="G13" s="15" t="s">
        <v>5</v>
      </c>
      <c r="H13" s="3" t="s">
        <v>7</v>
      </c>
      <c r="I13" s="2" t="s">
        <v>8</v>
      </c>
      <c r="J13" s="2" t="s">
        <v>9</v>
      </c>
      <c r="K13" s="5" t="s">
        <v>10</v>
      </c>
      <c r="L13" s="5" t="s">
        <v>11</v>
      </c>
      <c r="M13" s="21" t="s">
        <v>35</v>
      </c>
      <c r="N13" t="s">
        <v>38</v>
      </c>
    </row>
    <row r="14" spans="1:14" ht="12.75">
      <c r="A14" s="19" t="s">
        <v>17</v>
      </c>
      <c r="B14" s="7">
        <v>2</v>
      </c>
      <c r="C14" s="14" t="s">
        <v>12</v>
      </c>
      <c r="D14" s="7">
        <v>6</v>
      </c>
      <c r="E14" s="7">
        <v>27</v>
      </c>
      <c r="F14" s="7">
        <v>15</v>
      </c>
      <c r="G14" s="16">
        <f>E14-F14</f>
        <v>12</v>
      </c>
      <c r="H14" s="9">
        <f>F14/E14</f>
        <v>0.5555555555555556</v>
      </c>
      <c r="I14" s="7">
        <v>0</v>
      </c>
      <c r="J14" s="7">
        <v>2</v>
      </c>
      <c r="K14" s="10">
        <f>((F14^2)/E14)-(((F14^2)*I14))/(E14^2)</f>
        <v>8.333333333333334</v>
      </c>
      <c r="L14" s="10">
        <f>K14/D14</f>
        <v>1.388888888888889</v>
      </c>
      <c r="M14" s="21" t="s">
        <v>36</v>
      </c>
      <c r="N14" t="s">
        <v>80</v>
      </c>
    </row>
    <row r="15" spans="1:14" ht="12.75">
      <c r="A15" s="19" t="s">
        <v>27</v>
      </c>
      <c r="B15" s="7">
        <v>8</v>
      </c>
      <c r="C15" s="14" t="s">
        <v>12</v>
      </c>
      <c r="D15" s="7">
        <v>6</v>
      </c>
      <c r="E15" s="7">
        <v>39</v>
      </c>
      <c r="F15" s="7">
        <v>27</v>
      </c>
      <c r="G15" s="16">
        <f aca="true" t="shared" si="4" ref="G15:G21">E15-F15</f>
        <v>12</v>
      </c>
      <c r="H15" s="9">
        <f aca="true" t="shared" si="5" ref="H15:H21">F15/E15</f>
        <v>0.6923076923076923</v>
      </c>
      <c r="I15" s="7">
        <v>3</v>
      </c>
      <c r="J15" s="7">
        <v>11</v>
      </c>
      <c r="K15" s="10">
        <f>((F15^2)/E15)-(((F15^2)*I15))/(E15^2)</f>
        <v>17.254437869822485</v>
      </c>
      <c r="L15" s="10">
        <f>K15/D15</f>
        <v>2.8757396449704142</v>
      </c>
      <c r="M15" s="21" t="s">
        <v>49</v>
      </c>
      <c r="N15" t="s">
        <v>86</v>
      </c>
    </row>
    <row r="16" spans="1:14" ht="12.75">
      <c r="A16" s="19" t="s">
        <v>14</v>
      </c>
      <c r="B16" s="7">
        <v>6</v>
      </c>
      <c r="C16" s="14" t="s">
        <v>12</v>
      </c>
      <c r="D16" s="7">
        <v>6</v>
      </c>
      <c r="E16" s="7">
        <v>25</v>
      </c>
      <c r="F16" s="7">
        <v>19</v>
      </c>
      <c r="G16" s="16">
        <f t="shared" si="4"/>
        <v>6</v>
      </c>
      <c r="H16" s="9">
        <f t="shared" si="5"/>
        <v>0.76</v>
      </c>
      <c r="I16" s="7">
        <v>1</v>
      </c>
      <c r="J16" s="7">
        <v>0</v>
      </c>
      <c r="K16" s="10">
        <f aca="true" t="shared" si="6" ref="K16:K21">((F16^2)/E16)-(((F16^2)*I16))/(E16^2)</f>
        <v>13.8624</v>
      </c>
      <c r="L16" s="10">
        <f aca="true" t="shared" si="7" ref="L16:L21">K16/D16</f>
        <v>2.3104</v>
      </c>
      <c r="M16" s="21" t="s">
        <v>83</v>
      </c>
      <c r="N16" t="s">
        <v>92</v>
      </c>
    </row>
    <row r="17" spans="1:14" ht="12.75">
      <c r="A17" s="19" t="s">
        <v>13</v>
      </c>
      <c r="B17" s="7">
        <v>4</v>
      </c>
      <c r="C17" s="14" t="s">
        <v>12</v>
      </c>
      <c r="D17" s="7">
        <v>6</v>
      </c>
      <c r="E17" s="7">
        <v>25</v>
      </c>
      <c r="F17" s="7">
        <v>17</v>
      </c>
      <c r="G17" s="16">
        <f t="shared" si="4"/>
        <v>8</v>
      </c>
      <c r="H17" s="9">
        <f t="shared" si="5"/>
        <v>0.68</v>
      </c>
      <c r="I17" s="7">
        <v>2</v>
      </c>
      <c r="J17" s="7">
        <v>0</v>
      </c>
      <c r="K17" s="10">
        <f t="shared" si="6"/>
        <v>10.635200000000001</v>
      </c>
      <c r="L17" s="10">
        <f t="shared" si="7"/>
        <v>1.7725333333333335</v>
      </c>
      <c r="M17" s="21" t="s">
        <v>103</v>
      </c>
      <c r="N17" t="s">
        <v>104</v>
      </c>
    </row>
    <row r="18" spans="1:14" ht="12.75">
      <c r="A18" s="19" t="s">
        <v>15</v>
      </c>
      <c r="B18" s="7">
        <v>7</v>
      </c>
      <c r="C18" s="14" t="s">
        <v>12</v>
      </c>
      <c r="D18" s="7">
        <v>5</v>
      </c>
      <c r="E18" s="7">
        <v>37</v>
      </c>
      <c r="F18" s="7">
        <v>26</v>
      </c>
      <c r="G18" s="16">
        <f t="shared" si="4"/>
        <v>11</v>
      </c>
      <c r="H18" s="9">
        <f t="shared" si="5"/>
        <v>0.7027027027027027</v>
      </c>
      <c r="I18" s="7">
        <v>0</v>
      </c>
      <c r="J18" s="7">
        <v>13</v>
      </c>
      <c r="K18" s="10">
        <f t="shared" si="6"/>
        <v>18.27027027027027</v>
      </c>
      <c r="L18" s="10">
        <f t="shared" si="7"/>
        <v>3.654054054054054</v>
      </c>
      <c r="M18" s="21" t="s">
        <v>109</v>
      </c>
      <c r="N18" t="s">
        <v>111</v>
      </c>
    </row>
    <row r="19" spans="1:14" ht="12.75">
      <c r="A19" s="19" t="s">
        <v>16</v>
      </c>
      <c r="B19" s="7">
        <v>5</v>
      </c>
      <c r="C19" s="14" t="s">
        <v>12</v>
      </c>
      <c r="D19" s="7">
        <v>5</v>
      </c>
      <c r="E19" s="7">
        <v>22</v>
      </c>
      <c r="F19" s="7">
        <v>16</v>
      </c>
      <c r="G19" s="16">
        <f t="shared" si="4"/>
        <v>6</v>
      </c>
      <c r="H19" s="9">
        <f t="shared" si="5"/>
        <v>0.7272727272727273</v>
      </c>
      <c r="I19" s="7">
        <v>1</v>
      </c>
      <c r="J19" s="7">
        <v>0</v>
      </c>
      <c r="K19" s="10">
        <f t="shared" si="6"/>
        <v>11.107438016528926</v>
      </c>
      <c r="L19" s="10">
        <f t="shared" si="7"/>
        <v>2.221487603305785</v>
      </c>
      <c r="M19" s="21" t="s">
        <v>117</v>
      </c>
      <c r="N19" t="s">
        <v>122</v>
      </c>
    </row>
    <row r="20" spans="1:14" ht="12.75">
      <c r="A20" s="19" t="s">
        <v>129</v>
      </c>
      <c r="B20" s="7" t="s">
        <v>18</v>
      </c>
      <c r="C20" s="14" t="s">
        <v>12</v>
      </c>
      <c r="D20" s="7">
        <v>1</v>
      </c>
      <c r="E20" s="7">
        <v>3</v>
      </c>
      <c r="F20" s="7">
        <v>2</v>
      </c>
      <c r="G20" s="16">
        <f t="shared" si="4"/>
        <v>1</v>
      </c>
      <c r="H20" s="9">
        <f t="shared" si="5"/>
        <v>0.6666666666666666</v>
      </c>
      <c r="I20" s="7">
        <v>0</v>
      </c>
      <c r="J20" s="7">
        <v>0</v>
      </c>
      <c r="K20" s="10">
        <f t="shared" si="6"/>
        <v>1.3333333333333333</v>
      </c>
      <c r="L20" s="10">
        <f t="shared" si="7"/>
        <v>1.3333333333333333</v>
      </c>
      <c r="M20" s="21" t="s">
        <v>120</v>
      </c>
      <c r="N20" t="s">
        <v>124</v>
      </c>
    </row>
    <row r="21" spans="1:14" ht="12.75">
      <c r="A21" s="19" t="s">
        <v>19</v>
      </c>
      <c r="B21" s="7" t="s">
        <v>18</v>
      </c>
      <c r="C21" s="14" t="s">
        <v>12</v>
      </c>
      <c r="D21" s="7">
        <v>1</v>
      </c>
      <c r="E21" s="7">
        <v>7</v>
      </c>
      <c r="F21" s="7">
        <v>3</v>
      </c>
      <c r="G21" s="16">
        <f t="shared" si="4"/>
        <v>4</v>
      </c>
      <c r="H21" s="9">
        <f t="shared" si="5"/>
        <v>0.42857142857142855</v>
      </c>
      <c r="I21" s="7">
        <v>0</v>
      </c>
      <c r="J21" s="7">
        <v>0</v>
      </c>
      <c r="K21" s="10">
        <f t="shared" si="6"/>
        <v>1.2857142857142858</v>
      </c>
      <c r="L21" s="10">
        <f t="shared" si="7"/>
        <v>1.2857142857142858</v>
      </c>
      <c r="M21" s="21" t="s">
        <v>51</v>
      </c>
      <c r="N21" s="23">
        <v>21</v>
      </c>
    </row>
    <row r="22" ht="12.75"/>
    <row r="23" spans="1:14" ht="12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6</v>
      </c>
      <c r="G23" s="15" t="s">
        <v>5</v>
      </c>
      <c r="H23" s="3" t="s">
        <v>7</v>
      </c>
      <c r="I23" s="2" t="s">
        <v>8</v>
      </c>
      <c r="J23" s="2" t="s">
        <v>9</v>
      </c>
      <c r="K23" s="5" t="s">
        <v>10</v>
      </c>
      <c r="L23" s="5" t="s">
        <v>11</v>
      </c>
      <c r="M23" s="21" t="s">
        <v>35</v>
      </c>
      <c r="N23" t="s">
        <v>45</v>
      </c>
    </row>
    <row r="24" spans="1:14" ht="12.75">
      <c r="A24" s="19" t="s">
        <v>40</v>
      </c>
      <c r="B24" s="7">
        <v>13</v>
      </c>
      <c r="C24" s="8" t="s">
        <v>28</v>
      </c>
      <c r="D24" s="7">
        <v>6</v>
      </c>
      <c r="E24" s="7">
        <v>25</v>
      </c>
      <c r="F24" s="7">
        <v>16</v>
      </c>
      <c r="G24" s="16">
        <f>E24-F24</f>
        <v>9</v>
      </c>
      <c r="H24" s="9">
        <f aca="true" t="shared" si="8" ref="H24:H31">F24/E24</f>
        <v>0.64</v>
      </c>
      <c r="I24" s="7">
        <v>1</v>
      </c>
      <c r="J24" s="7">
        <v>0</v>
      </c>
      <c r="K24" s="10">
        <f>((F24^2)/E24)-(((F24^2)*I24))/(E24^2)</f>
        <v>9.830400000000001</v>
      </c>
      <c r="L24" s="10">
        <f>K24/D24</f>
        <v>1.6384</v>
      </c>
      <c r="M24" s="21" t="s">
        <v>36</v>
      </c>
      <c r="N24" t="s">
        <v>81</v>
      </c>
    </row>
    <row r="25" spans="1:14" ht="12.75">
      <c r="A25" s="19" t="s">
        <v>41</v>
      </c>
      <c r="B25" s="7">
        <v>1</v>
      </c>
      <c r="C25" s="8" t="s">
        <v>28</v>
      </c>
      <c r="D25" s="7">
        <v>6</v>
      </c>
      <c r="E25" s="7">
        <v>34</v>
      </c>
      <c r="F25" s="7">
        <v>22</v>
      </c>
      <c r="G25" s="16">
        <f aca="true" t="shared" si="9" ref="G25:G31">E25-F25</f>
        <v>12</v>
      </c>
      <c r="H25" s="9">
        <f t="shared" si="8"/>
        <v>0.6470588235294118</v>
      </c>
      <c r="I25" s="7">
        <v>1</v>
      </c>
      <c r="J25" s="7">
        <v>3</v>
      </c>
      <c r="K25" s="10">
        <f aca="true" t="shared" si="10" ref="K25:K31">((F25^2)/E25)-(((F25^2)*I25))/(E25^2)</f>
        <v>13.816608996539792</v>
      </c>
      <c r="L25" s="10">
        <f aca="true" t="shared" si="11" ref="L25:L31">K25/D25</f>
        <v>2.3027681660899653</v>
      </c>
      <c r="M25" s="24" t="s">
        <v>75</v>
      </c>
      <c r="N25" t="s">
        <v>86</v>
      </c>
    </row>
    <row r="26" spans="1:14" ht="12.75">
      <c r="A26" s="19" t="s">
        <v>42</v>
      </c>
      <c r="B26" s="7">
        <v>6</v>
      </c>
      <c r="C26" s="8" t="s">
        <v>28</v>
      </c>
      <c r="D26" s="7">
        <v>6</v>
      </c>
      <c r="E26" s="7">
        <v>37</v>
      </c>
      <c r="F26" s="7">
        <v>24</v>
      </c>
      <c r="G26" s="16">
        <f t="shared" si="9"/>
        <v>13</v>
      </c>
      <c r="H26" s="9">
        <f t="shared" si="8"/>
        <v>0.6486486486486487</v>
      </c>
      <c r="I26" s="7">
        <v>0</v>
      </c>
      <c r="J26" s="7">
        <v>10</v>
      </c>
      <c r="K26" s="10">
        <f t="shared" si="10"/>
        <v>15.567567567567568</v>
      </c>
      <c r="L26" s="10">
        <f t="shared" si="11"/>
        <v>2.5945945945945947</v>
      </c>
      <c r="M26" s="21" t="s">
        <v>93</v>
      </c>
      <c r="N26" t="s">
        <v>86</v>
      </c>
    </row>
    <row r="27" spans="1:14" ht="12.75">
      <c r="A27" s="19" t="s">
        <v>125</v>
      </c>
      <c r="B27" s="7">
        <v>2</v>
      </c>
      <c r="C27" s="8" t="s">
        <v>28</v>
      </c>
      <c r="D27" s="7">
        <v>6</v>
      </c>
      <c r="E27" s="7">
        <v>38</v>
      </c>
      <c r="F27" s="7">
        <v>25</v>
      </c>
      <c r="G27" s="16">
        <f t="shared" si="9"/>
        <v>13</v>
      </c>
      <c r="H27" s="9">
        <f t="shared" si="8"/>
        <v>0.6578947368421053</v>
      </c>
      <c r="I27" s="7">
        <v>0</v>
      </c>
      <c r="J27" s="7">
        <v>9</v>
      </c>
      <c r="K27" s="10">
        <f t="shared" si="10"/>
        <v>16.44736842105263</v>
      </c>
      <c r="L27" s="10">
        <f t="shared" si="11"/>
        <v>2.7412280701754383</v>
      </c>
      <c r="M27" s="21" t="s">
        <v>97</v>
      </c>
      <c r="N27" t="s">
        <v>99</v>
      </c>
    </row>
    <row r="28" spans="1:14" ht="12.75">
      <c r="A28" s="19" t="s">
        <v>126</v>
      </c>
      <c r="B28" s="7">
        <v>9</v>
      </c>
      <c r="C28" s="8" t="s">
        <v>28</v>
      </c>
      <c r="D28" s="7">
        <v>6</v>
      </c>
      <c r="E28" s="7">
        <v>19</v>
      </c>
      <c r="F28" s="7">
        <v>12</v>
      </c>
      <c r="G28" s="16">
        <f t="shared" si="9"/>
        <v>7</v>
      </c>
      <c r="H28" s="9">
        <f t="shared" si="8"/>
        <v>0.631578947368421</v>
      </c>
      <c r="I28" s="7">
        <v>0</v>
      </c>
      <c r="J28" s="7">
        <v>0</v>
      </c>
      <c r="K28" s="10">
        <f t="shared" si="10"/>
        <v>7.578947368421052</v>
      </c>
      <c r="L28" s="10">
        <f t="shared" si="11"/>
        <v>1.263157894736842</v>
      </c>
      <c r="M28" s="21" t="s">
        <v>112</v>
      </c>
      <c r="N28" t="s">
        <v>107</v>
      </c>
    </row>
    <row r="29" spans="1:14" ht="12.75">
      <c r="A29" s="19" t="s">
        <v>43</v>
      </c>
      <c r="B29" s="7">
        <v>17</v>
      </c>
      <c r="C29" s="8" t="s">
        <v>28</v>
      </c>
      <c r="D29" s="7">
        <v>0</v>
      </c>
      <c r="E29" s="7">
        <v>0</v>
      </c>
      <c r="F29" s="7">
        <v>0</v>
      </c>
      <c r="G29" s="16">
        <f t="shared" si="9"/>
        <v>0</v>
      </c>
      <c r="H29" s="9" t="e">
        <f t="shared" si="8"/>
        <v>#DIV/0!</v>
      </c>
      <c r="I29" s="7">
        <v>0</v>
      </c>
      <c r="J29" s="7">
        <v>0</v>
      </c>
      <c r="K29" s="10" t="e">
        <f t="shared" si="10"/>
        <v>#DIV/0!</v>
      </c>
      <c r="L29" s="10" t="e">
        <f t="shared" si="11"/>
        <v>#DIV/0!</v>
      </c>
      <c r="M29" s="21" t="s">
        <v>116</v>
      </c>
      <c r="N29" t="s">
        <v>118</v>
      </c>
    </row>
    <row r="30" spans="1:14" ht="12.75">
      <c r="A30" s="19" t="s">
        <v>44</v>
      </c>
      <c r="B30" s="7">
        <v>4</v>
      </c>
      <c r="C30" s="8" t="s">
        <v>28</v>
      </c>
      <c r="D30" s="7">
        <v>6</v>
      </c>
      <c r="E30" s="7">
        <v>32</v>
      </c>
      <c r="F30" s="7">
        <v>22</v>
      </c>
      <c r="G30" s="16">
        <f t="shared" si="9"/>
        <v>10</v>
      </c>
      <c r="H30" s="9">
        <f t="shared" si="8"/>
        <v>0.6875</v>
      </c>
      <c r="I30" s="7">
        <v>1</v>
      </c>
      <c r="J30" s="7">
        <v>0</v>
      </c>
      <c r="K30" s="10">
        <f t="shared" si="10"/>
        <v>14.65234375</v>
      </c>
      <c r="L30" s="10">
        <f t="shared" si="11"/>
        <v>2.4420572916666665</v>
      </c>
      <c r="M30" s="21" t="s">
        <v>120</v>
      </c>
      <c r="N30" t="s">
        <v>123</v>
      </c>
    </row>
    <row r="31" spans="1:14" ht="12.75">
      <c r="A31" s="19" t="s">
        <v>127</v>
      </c>
      <c r="B31" s="7">
        <v>3</v>
      </c>
      <c r="C31" s="8" t="s">
        <v>28</v>
      </c>
      <c r="D31" s="7">
        <v>0</v>
      </c>
      <c r="E31" s="7">
        <v>0</v>
      </c>
      <c r="F31" s="7">
        <v>0</v>
      </c>
      <c r="G31" s="16">
        <f t="shared" si="9"/>
        <v>0</v>
      </c>
      <c r="H31" s="9" t="e">
        <f t="shared" si="8"/>
        <v>#DIV/0!</v>
      </c>
      <c r="I31" s="7">
        <v>0</v>
      </c>
      <c r="J31" s="7">
        <v>0</v>
      </c>
      <c r="K31" s="10" t="e">
        <f t="shared" si="10"/>
        <v>#DIV/0!</v>
      </c>
      <c r="L31" s="10" t="e">
        <f t="shared" si="11"/>
        <v>#DIV/0!</v>
      </c>
      <c r="M31" s="21" t="s">
        <v>51</v>
      </c>
      <c r="N31" s="23">
        <v>18</v>
      </c>
    </row>
    <row r="32" spans="1:12" ht="12.75">
      <c r="A32" s="20"/>
      <c r="B32" s="11"/>
      <c r="C32" s="11"/>
      <c r="D32" s="11"/>
      <c r="E32" s="11"/>
      <c r="F32" s="11"/>
      <c r="G32" s="17"/>
      <c r="H32" s="12"/>
      <c r="I32" s="11"/>
      <c r="J32" s="11"/>
      <c r="K32" s="13"/>
      <c r="L32" s="13"/>
    </row>
    <row r="33" spans="1:14" ht="12.75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6</v>
      </c>
      <c r="G33" s="15" t="s">
        <v>5</v>
      </c>
      <c r="H33" s="3" t="s">
        <v>7</v>
      </c>
      <c r="I33" s="2" t="s">
        <v>8</v>
      </c>
      <c r="J33" s="2" t="s">
        <v>9</v>
      </c>
      <c r="K33" s="5" t="s">
        <v>10</v>
      </c>
      <c r="L33" s="5" t="s">
        <v>11</v>
      </c>
      <c r="M33" s="21" t="s">
        <v>35</v>
      </c>
      <c r="N33" t="s">
        <v>39</v>
      </c>
    </row>
    <row r="34" spans="1:14" ht="12.75">
      <c r="A34" s="19" t="s">
        <v>130</v>
      </c>
      <c r="B34" s="7">
        <v>5</v>
      </c>
      <c r="C34" s="14" t="s">
        <v>29</v>
      </c>
      <c r="D34" s="7">
        <v>4</v>
      </c>
      <c r="E34" s="7">
        <v>23</v>
      </c>
      <c r="F34" s="7">
        <v>8</v>
      </c>
      <c r="G34" s="16">
        <f aca="true" t="shared" si="12" ref="G34:G41">E34-F34</f>
        <v>15</v>
      </c>
      <c r="H34" s="9">
        <f aca="true" t="shared" si="13" ref="H34:H41">F34/E34</f>
        <v>0.34782608695652173</v>
      </c>
      <c r="I34" s="7">
        <v>4</v>
      </c>
      <c r="J34" s="7">
        <v>4</v>
      </c>
      <c r="K34" s="10">
        <f>((F34^2)/E34)-(((F34^2)*I34))/(E34^2)</f>
        <v>2.2986767485822304</v>
      </c>
      <c r="L34" s="10">
        <f>K34/D34</f>
        <v>0.5746691871455576</v>
      </c>
      <c r="M34" s="21" t="s">
        <v>36</v>
      </c>
      <c r="N34" t="s">
        <v>79</v>
      </c>
    </row>
    <row r="35" spans="1:14" ht="12.75">
      <c r="A35" s="19" t="s">
        <v>30</v>
      </c>
      <c r="B35" s="7">
        <v>3</v>
      </c>
      <c r="C35" s="14" t="s">
        <v>29</v>
      </c>
      <c r="D35" s="7">
        <v>4</v>
      </c>
      <c r="E35" s="7">
        <v>18</v>
      </c>
      <c r="F35" s="7">
        <v>10</v>
      </c>
      <c r="G35" s="16">
        <f t="shared" si="12"/>
        <v>8</v>
      </c>
      <c r="H35" s="9">
        <f t="shared" si="13"/>
        <v>0.5555555555555556</v>
      </c>
      <c r="I35" s="7">
        <v>0</v>
      </c>
      <c r="J35" s="7">
        <v>6</v>
      </c>
      <c r="K35" s="10">
        <f aca="true" t="shared" si="14" ref="K35:K41">((F35^2)/E35)-(((F35^2)*I35))/(E35^2)</f>
        <v>5.555555555555555</v>
      </c>
      <c r="L35" s="10">
        <f aca="true" t="shared" si="15" ref="L35:L41">K35/D35</f>
        <v>1.3888888888888888</v>
      </c>
      <c r="M35" s="21" t="s">
        <v>75</v>
      </c>
      <c r="N35" t="s">
        <v>85</v>
      </c>
    </row>
    <row r="36" spans="1:14" ht="12.75">
      <c r="A36" s="19" t="s">
        <v>31</v>
      </c>
      <c r="B36" s="7">
        <v>6</v>
      </c>
      <c r="C36" s="14" t="s">
        <v>29</v>
      </c>
      <c r="D36" s="7">
        <v>4</v>
      </c>
      <c r="E36" s="7">
        <v>15</v>
      </c>
      <c r="F36" s="7">
        <v>3</v>
      </c>
      <c r="G36" s="16">
        <f t="shared" si="12"/>
        <v>12</v>
      </c>
      <c r="H36" s="9">
        <f t="shared" si="13"/>
        <v>0.2</v>
      </c>
      <c r="I36" s="7">
        <v>2</v>
      </c>
      <c r="J36" s="7">
        <v>0</v>
      </c>
      <c r="K36" s="10">
        <f t="shared" si="14"/>
        <v>0.52</v>
      </c>
      <c r="L36" s="10">
        <f t="shared" si="15"/>
        <v>0.13</v>
      </c>
      <c r="M36" s="21" t="s">
        <v>82</v>
      </c>
      <c r="N36" t="s">
        <v>90</v>
      </c>
    </row>
    <row r="37" spans="1:14" ht="12.75">
      <c r="A37" s="19" t="s">
        <v>32</v>
      </c>
      <c r="B37" s="7">
        <v>1</v>
      </c>
      <c r="C37" s="14" t="s">
        <v>29</v>
      </c>
      <c r="D37" s="7">
        <v>4</v>
      </c>
      <c r="E37" s="7">
        <v>20</v>
      </c>
      <c r="F37" s="7">
        <v>8</v>
      </c>
      <c r="G37" s="16">
        <f t="shared" si="12"/>
        <v>12</v>
      </c>
      <c r="H37" s="9">
        <f t="shared" si="13"/>
        <v>0.4</v>
      </c>
      <c r="I37" s="7">
        <v>0</v>
      </c>
      <c r="J37" s="7">
        <v>2</v>
      </c>
      <c r="K37" s="10">
        <f t="shared" si="14"/>
        <v>3.2</v>
      </c>
      <c r="L37" s="10">
        <f t="shared" si="15"/>
        <v>0.8</v>
      </c>
      <c r="M37" s="21" t="s">
        <v>94</v>
      </c>
      <c r="N37" t="s">
        <v>96</v>
      </c>
    </row>
    <row r="38" spans="1:14" ht="12.75">
      <c r="A38" s="19" t="s">
        <v>33</v>
      </c>
      <c r="B38" s="7">
        <v>2</v>
      </c>
      <c r="C38" s="14" t="s">
        <v>29</v>
      </c>
      <c r="D38" s="7">
        <v>4</v>
      </c>
      <c r="E38" s="7">
        <v>14</v>
      </c>
      <c r="F38" s="7">
        <v>5</v>
      </c>
      <c r="G38" s="16">
        <f t="shared" si="12"/>
        <v>9</v>
      </c>
      <c r="H38" s="9">
        <f t="shared" si="13"/>
        <v>0.35714285714285715</v>
      </c>
      <c r="I38" s="7">
        <v>0</v>
      </c>
      <c r="J38" s="7">
        <v>0</v>
      </c>
      <c r="K38" s="10">
        <f t="shared" si="14"/>
        <v>1.7857142857142858</v>
      </c>
      <c r="L38" s="10">
        <f t="shared" si="15"/>
        <v>0.44642857142857145</v>
      </c>
      <c r="M38" s="21" t="s">
        <v>103</v>
      </c>
      <c r="N38" t="s">
        <v>105</v>
      </c>
    </row>
    <row r="39" spans="1:13" ht="12.75">
      <c r="A39" s="19" t="s">
        <v>34</v>
      </c>
      <c r="B39" s="7">
        <v>4</v>
      </c>
      <c r="C39" s="14" t="s">
        <v>29</v>
      </c>
      <c r="D39" s="7">
        <v>4</v>
      </c>
      <c r="E39" s="7">
        <v>13</v>
      </c>
      <c r="F39" s="7">
        <v>5</v>
      </c>
      <c r="G39" s="16">
        <f t="shared" si="12"/>
        <v>8</v>
      </c>
      <c r="H39" s="9">
        <f t="shared" si="13"/>
        <v>0.38461538461538464</v>
      </c>
      <c r="I39" s="7">
        <v>0</v>
      </c>
      <c r="J39" s="7">
        <v>0</v>
      </c>
      <c r="K39" s="10">
        <f t="shared" si="14"/>
        <v>1.9230769230769231</v>
      </c>
      <c r="L39" s="10">
        <f t="shared" si="15"/>
        <v>0.4807692307692308</v>
      </c>
      <c r="M39" s="21"/>
    </row>
    <row r="40" spans="1:12" ht="12.75">
      <c r="A40" s="19"/>
      <c r="B40" s="7"/>
      <c r="C40" s="14" t="s">
        <v>29</v>
      </c>
      <c r="D40" s="7"/>
      <c r="E40" s="7"/>
      <c r="F40" s="7"/>
      <c r="G40" s="16">
        <f t="shared" si="12"/>
        <v>0</v>
      </c>
      <c r="H40" s="9" t="e">
        <f t="shared" si="13"/>
        <v>#DIV/0!</v>
      </c>
      <c r="I40" s="7"/>
      <c r="J40" s="7"/>
      <c r="K40" s="10" t="e">
        <f t="shared" si="14"/>
        <v>#DIV/0!</v>
      </c>
      <c r="L40" s="10" t="e">
        <f t="shared" si="15"/>
        <v>#DIV/0!</v>
      </c>
    </row>
    <row r="41" spans="1:14" ht="12.75">
      <c r="A41" s="19"/>
      <c r="B41" s="7"/>
      <c r="C41" s="14" t="s">
        <v>29</v>
      </c>
      <c r="D41" s="7"/>
      <c r="E41" s="7"/>
      <c r="F41" s="7"/>
      <c r="G41" s="16">
        <f t="shared" si="12"/>
        <v>0</v>
      </c>
      <c r="H41" s="9" t="e">
        <f t="shared" si="13"/>
        <v>#DIV/0!</v>
      </c>
      <c r="I41" s="7"/>
      <c r="J41" s="7"/>
      <c r="K41" s="10" t="e">
        <f t="shared" si="14"/>
        <v>#DIV/0!</v>
      </c>
      <c r="L41" s="10" t="e">
        <f t="shared" si="15"/>
        <v>#DIV/0!</v>
      </c>
      <c r="M41" s="21" t="s">
        <v>51</v>
      </c>
      <c r="N41" s="23">
        <v>23</v>
      </c>
    </row>
    <row r="42" ht="12.75"/>
    <row r="43" spans="1:14" ht="12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6</v>
      </c>
      <c r="G43" s="15" t="s">
        <v>5</v>
      </c>
      <c r="H43" s="3" t="s">
        <v>7</v>
      </c>
      <c r="I43" s="2" t="s">
        <v>8</v>
      </c>
      <c r="J43" s="2" t="s">
        <v>9</v>
      </c>
      <c r="K43" s="5" t="s">
        <v>10</v>
      </c>
      <c r="L43" s="5" t="s">
        <v>11</v>
      </c>
      <c r="M43" s="21" t="s">
        <v>35</v>
      </c>
      <c r="N43" t="s">
        <v>68</v>
      </c>
    </row>
    <row r="44" spans="1:14" ht="12.75">
      <c r="A44" s="19" t="s">
        <v>53</v>
      </c>
      <c r="B44" s="7">
        <v>7</v>
      </c>
      <c r="C44" s="8" t="s">
        <v>48</v>
      </c>
      <c r="D44" s="7">
        <v>4</v>
      </c>
      <c r="E44" s="7">
        <v>19</v>
      </c>
      <c r="F44" s="7">
        <v>11</v>
      </c>
      <c r="G44" s="16">
        <f>E44-F44</f>
        <v>8</v>
      </c>
      <c r="H44" s="9">
        <f aca="true" t="shared" si="16" ref="H44:H51">F44/E44</f>
        <v>0.5789473684210527</v>
      </c>
      <c r="I44" s="7">
        <v>0</v>
      </c>
      <c r="J44" s="7">
        <v>2</v>
      </c>
      <c r="K44" s="10">
        <f>((F44^2)/E44)-(((F44^2)*I44))/(E44^2)</f>
        <v>6.368421052631579</v>
      </c>
      <c r="L44" s="10">
        <f>K44/D44</f>
        <v>1.5921052631578947</v>
      </c>
      <c r="M44" s="21" t="s">
        <v>36</v>
      </c>
      <c r="N44" t="s">
        <v>47</v>
      </c>
    </row>
    <row r="45" spans="1:14" ht="12.75">
      <c r="A45" s="19" t="s">
        <v>54</v>
      </c>
      <c r="B45" s="7">
        <v>22</v>
      </c>
      <c r="C45" s="8" t="s">
        <v>48</v>
      </c>
      <c r="D45" s="7">
        <v>4</v>
      </c>
      <c r="E45" s="7">
        <v>20</v>
      </c>
      <c r="F45" s="7">
        <v>9</v>
      </c>
      <c r="G45" s="16">
        <f aca="true" t="shared" si="17" ref="G45:G51">E45-F45</f>
        <v>11</v>
      </c>
      <c r="H45" s="9">
        <f t="shared" si="16"/>
        <v>0.45</v>
      </c>
      <c r="I45" s="7">
        <v>0</v>
      </c>
      <c r="J45" s="7">
        <v>5</v>
      </c>
      <c r="K45" s="10">
        <f aca="true" t="shared" si="18" ref="K45:K51">((F45^2)/E45)-(((F45^2)*I45))/(E45^2)</f>
        <v>4.05</v>
      </c>
      <c r="L45" s="10">
        <f aca="true" t="shared" si="19" ref="L45:L51">K45/D45</f>
        <v>1.0125</v>
      </c>
      <c r="M45" s="21" t="s">
        <v>76</v>
      </c>
      <c r="N45" t="s">
        <v>87</v>
      </c>
    </row>
    <row r="46" spans="1:14" ht="12.75">
      <c r="A46" s="19" t="s">
        <v>131</v>
      </c>
      <c r="B46" s="7">
        <v>6</v>
      </c>
      <c r="C46" s="8" t="s">
        <v>48</v>
      </c>
      <c r="D46" s="7">
        <v>4</v>
      </c>
      <c r="E46" s="7">
        <v>18</v>
      </c>
      <c r="F46" s="7">
        <v>12</v>
      </c>
      <c r="G46" s="16">
        <f t="shared" si="17"/>
        <v>6</v>
      </c>
      <c r="H46" s="9">
        <f t="shared" si="16"/>
        <v>0.6666666666666666</v>
      </c>
      <c r="I46" s="7">
        <v>0</v>
      </c>
      <c r="J46" s="7">
        <v>0</v>
      </c>
      <c r="K46" s="10">
        <f t="shared" si="18"/>
        <v>8</v>
      </c>
      <c r="L46" s="10">
        <f t="shared" si="19"/>
        <v>2</v>
      </c>
      <c r="M46" s="21" t="s">
        <v>83</v>
      </c>
      <c r="N46" t="s">
        <v>91</v>
      </c>
    </row>
    <row r="47" spans="1:14" ht="12.75">
      <c r="A47" s="19" t="s">
        <v>55</v>
      </c>
      <c r="B47" s="7">
        <v>4</v>
      </c>
      <c r="C47" s="8" t="s">
        <v>48</v>
      </c>
      <c r="D47" s="7">
        <v>3.5</v>
      </c>
      <c r="E47" s="7">
        <v>13</v>
      </c>
      <c r="F47" s="7">
        <v>7</v>
      </c>
      <c r="G47" s="16">
        <f t="shared" si="17"/>
        <v>6</v>
      </c>
      <c r="H47" s="9">
        <f t="shared" si="16"/>
        <v>0.5384615384615384</v>
      </c>
      <c r="I47" s="7">
        <v>0</v>
      </c>
      <c r="J47" s="7">
        <v>0</v>
      </c>
      <c r="K47" s="10">
        <f t="shared" si="18"/>
        <v>3.769230769230769</v>
      </c>
      <c r="L47" s="10">
        <f t="shared" si="19"/>
        <v>1.0769230769230769</v>
      </c>
      <c r="M47" s="21" t="s">
        <v>100</v>
      </c>
      <c r="N47" t="s">
        <v>101</v>
      </c>
    </row>
    <row r="48" spans="1:14" ht="12.75">
      <c r="A48" s="19" t="s">
        <v>56</v>
      </c>
      <c r="B48" s="7">
        <v>9</v>
      </c>
      <c r="C48" s="8" t="s">
        <v>48</v>
      </c>
      <c r="D48" s="7">
        <v>3</v>
      </c>
      <c r="E48" s="7">
        <v>8</v>
      </c>
      <c r="F48" s="7">
        <v>4</v>
      </c>
      <c r="G48" s="16">
        <f t="shared" si="17"/>
        <v>4</v>
      </c>
      <c r="H48" s="9">
        <f t="shared" si="16"/>
        <v>0.5</v>
      </c>
      <c r="I48" s="7">
        <v>2</v>
      </c>
      <c r="J48" s="7">
        <v>0</v>
      </c>
      <c r="K48" s="10">
        <f t="shared" si="18"/>
        <v>1.5</v>
      </c>
      <c r="L48" s="10">
        <f t="shared" si="19"/>
        <v>0.5</v>
      </c>
      <c r="M48" s="21" t="s">
        <v>112</v>
      </c>
      <c r="N48" t="s">
        <v>108</v>
      </c>
    </row>
    <row r="49" spans="1:13" ht="12.75">
      <c r="A49" s="19" t="s">
        <v>57</v>
      </c>
      <c r="B49" s="7">
        <v>0</v>
      </c>
      <c r="C49" s="8" t="s">
        <v>48</v>
      </c>
      <c r="D49" s="7">
        <v>2</v>
      </c>
      <c r="E49" s="7">
        <v>8</v>
      </c>
      <c r="F49" s="7">
        <v>5</v>
      </c>
      <c r="G49" s="16">
        <f t="shared" si="17"/>
        <v>3</v>
      </c>
      <c r="H49" s="9">
        <f t="shared" si="16"/>
        <v>0.625</v>
      </c>
      <c r="I49" s="7">
        <v>0</v>
      </c>
      <c r="J49" s="7">
        <v>1</v>
      </c>
      <c r="K49" s="10">
        <f t="shared" si="18"/>
        <v>3.125</v>
      </c>
      <c r="L49" s="10">
        <f t="shared" si="19"/>
        <v>1.5625</v>
      </c>
      <c r="M49" s="21"/>
    </row>
    <row r="50" spans="1:12" ht="12.75">
      <c r="A50" s="19" t="s">
        <v>58</v>
      </c>
      <c r="B50" s="7">
        <v>5</v>
      </c>
      <c r="C50" s="8" t="s">
        <v>48</v>
      </c>
      <c r="D50" s="7">
        <v>3.5</v>
      </c>
      <c r="E50" s="7">
        <v>18</v>
      </c>
      <c r="F50" s="7">
        <v>11</v>
      </c>
      <c r="G50" s="16">
        <f t="shared" si="17"/>
        <v>7</v>
      </c>
      <c r="H50" s="9">
        <f t="shared" si="16"/>
        <v>0.6111111111111112</v>
      </c>
      <c r="I50" s="7">
        <v>3</v>
      </c>
      <c r="J50" s="7">
        <v>1</v>
      </c>
      <c r="K50" s="10">
        <f t="shared" si="18"/>
        <v>5.601851851851852</v>
      </c>
      <c r="L50" s="10">
        <f t="shared" si="19"/>
        <v>1.6005291005291007</v>
      </c>
    </row>
    <row r="51" spans="1:14" ht="12.75">
      <c r="A51" s="19"/>
      <c r="B51" s="7"/>
      <c r="C51" s="8" t="s">
        <v>48</v>
      </c>
      <c r="D51" s="7"/>
      <c r="E51" s="7"/>
      <c r="F51" s="7"/>
      <c r="G51" s="16">
        <f t="shared" si="17"/>
        <v>0</v>
      </c>
      <c r="H51" s="9" t="e">
        <f t="shared" si="16"/>
        <v>#DIV/0!</v>
      </c>
      <c r="I51" s="7"/>
      <c r="J51" s="7"/>
      <c r="K51" s="10" t="e">
        <f t="shared" si="18"/>
        <v>#DIV/0!</v>
      </c>
      <c r="L51" s="10" t="e">
        <f t="shared" si="19"/>
        <v>#DIV/0!</v>
      </c>
      <c r="M51" s="21" t="s">
        <v>51</v>
      </c>
      <c r="N51" s="23">
        <v>20</v>
      </c>
    </row>
    <row r="52" spans="1:12" ht="12.75">
      <c r="A52" s="20"/>
      <c r="B52" s="11"/>
      <c r="C52" s="11"/>
      <c r="D52" s="11"/>
      <c r="E52" s="11"/>
      <c r="F52" s="11"/>
      <c r="G52" s="17"/>
      <c r="H52" s="12"/>
      <c r="I52" s="11"/>
      <c r="J52" s="11"/>
      <c r="K52" s="13"/>
      <c r="L52" s="13"/>
    </row>
    <row r="53" spans="1:14" ht="12.75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6</v>
      </c>
      <c r="G53" s="15" t="s">
        <v>5</v>
      </c>
      <c r="H53" s="3" t="s">
        <v>7</v>
      </c>
      <c r="I53" s="2" t="s">
        <v>8</v>
      </c>
      <c r="J53" s="2" t="s">
        <v>9</v>
      </c>
      <c r="K53" s="5" t="s">
        <v>10</v>
      </c>
      <c r="L53" s="5" t="s">
        <v>11</v>
      </c>
      <c r="M53" s="21" t="s">
        <v>35</v>
      </c>
      <c r="N53" t="s">
        <v>67</v>
      </c>
    </row>
    <row r="54" spans="1:14" ht="12.75">
      <c r="A54" s="19" t="s">
        <v>59</v>
      </c>
      <c r="B54" s="7">
        <v>6</v>
      </c>
      <c r="C54" s="14" t="s">
        <v>52</v>
      </c>
      <c r="D54" s="7">
        <v>4</v>
      </c>
      <c r="E54" s="7">
        <v>17</v>
      </c>
      <c r="F54" s="7">
        <v>3</v>
      </c>
      <c r="G54" s="16">
        <f aca="true" t="shared" si="20" ref="G54:G61">E54-F54</f>
        <v>14</v>
      </c>
      <c r="H54" s="9">
        <f aca="true" t="shared" si="21" ref="H54:H61">F54/E54</f>
        <v>0.17647058823529413</v>
      </c>
      <c r="I54" s="7">
        <v>1</v>
      </c>
      <c r="J54" s="7">
        <v>0</v>
      </c>
      <c r="K54" s="10">
        <f>((F54^2)/E54)-(((F54^2)*I54))/(E54^2)</f>
        <v>0.49826989619377166</v>
      </c>
      <c r="L54" s="10">
        <f>K54/D54</f>
        <v>0.12456747404844291</v>
      </c>
      <c r="M54" s="21" t="s">
        <v>36</v>
      </c>
      <c r="N54" t="s">
        <v>78</v>
      </c>
    </row>
    <row r="55" spans="1:14" ht="12.75">
      <c r="A55" s="19" t="s">
        <v>60</v>
      </c>
      <c r="B55" s="7">
        <v>7</v>
      </c>
      <c r="C55" s="14" t="s">
        <v>52</v>
      </c>
      <c r="D55" s="7">
        <v>4</v>
      </c>
      <c r="E55" s="7">
        <v>19</v>
      </c>
      <c r="F55" s="7">
        <v>3</v>
      </c>
      <c r="G55" s="16">
        <f t="shared" si="20"/>
        <v>16</v>
      </c>
      <c r="H55" s="9">
        <f t="shared" si="21"/>
        <v>0.15789473684210525</v>
      </c>
      <c r="I55" s="7">
        <v>1</v>
      </c>
      <c r="J55" s="7">
        <v>0</v>
      </c>
      <c r="K55" s="10">
        <f aca="true" t="shared" si="22" ref="K55:K61">((F55^2)/E55)-(((F55^2)*I55))/(E55^2)</f>
        <v>0.4487534626038781</v>
      </c>
      <c r="L55" s="10">
        <f aca="true" t="shared" si="23" ref="L55:L61">K55/D55</f>
        <v>0.11218836565096953</v>
      </c>
      <c r="M55" s="21" t="s">
        <v>76</v>
      </c>
      <c r="N55" t="s">
        <v>88</v>
      </c>
    </row>
    <row r="56" spans="1:14" ht="12.75">
      <c r="A56" s="19" t="s">
        <v>61</v>
      </c>
      <c r="B56" s="7">
        <v>9</v>
      </c>
      <c r="C56" s="14" t="s">
        <v>52</v>
      </c>
      <c r="D56" s="7">
        <v>4</v>
      </c>
      <c r="E56" s="7">
        <v>17</v>
      </c>
      <c r="F56" s="7">
        <v>4</v>
      </c>
      <c r="G56" s="16">
        <f t="shared" si="20"/>
        <v>13</v>
      </c>
      <c r="H56" s="9">
        <f t="shared" si="21"/>
        <v>0.23529411764705882</v>
      </c>
      <c r="I56" s="7">
        <v>2</v>
      </c>
      <c r="J56" s="7">
        <v>4</v>
      </c>
      <c r="K56" s="10">
        <f t="shared" si="22"/>
        <v>0.8304498269896193</v>
      </c>
      <c r="L56" s="10">
        <f t="shared" si="23"/>
        <v>0.20761245674740483</v>
      </c>
      <c r="M56" s="21" t="s">
        <v>94</v>
      </c>
      <c r="N56" t="s">
        <v>95</v>
      </c>
    </row>
    <row r="57" spans="1:14" ht="12.75">
      <c r="A57" s="19" t="s">
        <v>62</v>
      </c>
      <c r="B57" s="7">
        <v>3</v>
      </c>
      <c r="C57" s="14" t="s">
        <v>52</v>
      </c>
      <c r="D57" s="7">
        <v>4</v>
      </c>
      <c r="E57" s="7">
        <v>15</v>
      </c>
      <c r="F57" s="7">
        <v>5</v>
      </c>
      <c r="G57" s="16">
        <f t="shared" si="20"/>
        <v>10</v>
      </c>
      <c r="H57" s="9">
        <f t="shared" si="21"/>
        <v>0.3333333333333333</v>
      </c>
      <c r="I57" s="7">
        <v>0</v>
      </c>
      <c r="J57" s="7">
        <v>2</v>
      </c>
      <c r="K57" s="10">
        <f t="shared" si="22"/>
        <v>1.6666666666666667</v>
      </c>
      <c r="L57" s="10">
        <f t="shared" si="23"/>
        <v>0.4166666666666667</v>
      </c>
      <c r="M57" s="21" t="s">
        <v>106</v>
      </c>
      <c r="N57" t="s">
        <v>108</v>
      </c>
    </row>
    <row r="58" spans="1:14" ht="12.75">
      <c r="A58" s="19" t="s">
        <v>63</v>
      </c>
      <c r="B58" s="7">
        <v>2</v>
      </c>
      <c r="C58" s="14" t="s">
        <v>52</v>
      </c>
      <c r="D58" s="7">
        <v>4</v>
      </c>
      <c r="E58" s="7">
        <v>12</v>
      </c>
      <c r="F58" s="7">
        <v>2</v>
      </c>
      <c r="G58" s="16">
        <f t="shared" si="20"/>
        <v>10</v>
      </c>
      <c r="H58" s="9">
        <f t="shared" si="21"/>
        <v>0.16666666666666666</v>
      </c>
      <c r="I58" s="7">
        <v>1</v>
      </c>
      <c r="J58" s="7">
        <v>0</v>
      </c>
      <c r="K58" s="10">
        <f t="shared" si="22"/>
        <v>0.3055555555555555</v>
      </c>
      <c r="L58" s="10">
        <f t="shared" si="23"/>
        <v>0.07638888888888888</v>
      </c>
      <c r="M58" s="21" t="s">
        <v>113</v>
      </c>
      <c r="N58" t="s">
        <v>115</v>
      </c>
    </row>
    <row r="59" spans="1:13" ht="12.75">
      <c r="A59" s="19" t="s">
        <v>64</v>
      </c>
      <c r="B59" s="7">
        <v>1</v>
      </c>
      <c r="C59" s="14" t="s">
        <v>52</v>
      </c>
      <c r="D59" s="7">
        <v>4</v>
      </c>
      <c r="E59" s="7">
        <v>20</v>
      </c>
      <c r="F59" s="7">
        <v>4</v>
      </c>
      <c r="G59" s="16">
        <f t="shared" si="20"/>
        <v>16</v>
      </c>
      <c r="H59" s="9">
        <f t="shared" si="21"/>
        <v>0.2</v>
      </c>
      <c r="I59" s="7">
        <v>1</v>
      </c>
      <c r="J59" s="7">
        <v>0</v>
      </c>
      <c r="K59" s="10">
        <f t="shared" si="22"/>
        <v>0.76</v>
      </c>
      <c r="L59" s="10">
        <f t="shared" si="23"/>
        <v>0.19</v>
      </c>
      <c r="M59" s="21"/>
    </row>
    <row r="60" spans="1:12" ht="12.75">
      <c r="A60" s="19" t="s">
        <v>65</v>
      </c>
      <c r="B60" s="7"/>
      <c r="C60" s="14" t="s">
        <v>52</v>
      </c>
      <c r="D60" s="7">
        <v>0</v>
      </c>
      <c r="E60" s="7">
        <v>0</v>
      </c>
      <c r="F60" s="7">
        <v>0</v>
      </c>
      <c r="G60" s="16">
        <f t="shared" si="20"/>
        <v>0</v>
      </c>
      <c r="H60" s="9" t="e">
        <f t="shared" si="21"/>
        <v>#DIV/0!</v>
      </c>
      <c r="I60" s="7">
        <v>0</v>
      </c>
      <c r="J60" s="7">
        <v>0</v>
      </c>
      <c r="K60" s="10" t="e">
        <f t="shared" si="22"/>
        <v>#DIV/0!</v>
      </c>
      <c r="L60" s="10" t="e">
        <f t="shared" si="23"/>
        <v>#DIV/0!</v>
      </c>
    </row>
    <row r="61" spans="1:14" ht="12.75">
      <c r="A61" s="19" t="s">
        <v>66</v>
      </c>
      <c r="B61" s="7"/>
      <c r="C61" s="14" t="s">
        <v>52</v>
      </c>
      <c r="D61" s="7">
        <v>0</v>
      </c>
      <c r="E61" s="7">
        <v>0</v>
      </c>
      <c r="F61" s="7">
        <v>0</v>
      </c>
      <c r="G61" s="16">
        <f t="shared" si="20"/>
        <v>0</v>
      </c>
      <c r="H61" s="9" t="e">
        <f t="shared" si="21"/>
        <v>#DIV/0!</v>
      </c>
      <c r="I61" s="7">
        <v>0</v>
      </c>
      <c r="J61" s="7">
        <v>0</v>
      </c>
      <c r="K61" s="10" t="e">
        <f t="shared" si="22"/>
        <v>#DIV/0!</v>
      </c>
      <c r="L61" s="10" t="e">
        <f t="shared" si="23"/>
        <v>#DIV/0!</v>
      </c>
      <c r="M61" s="21" t="s">
        <v>51</v>
      </c>
      <c r="N61" s="23">
        <v>29</v>
      </c>
    </row>
    <row r="62" ht="12.75"/>
    <row r="63" spans="1:14" ht="12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6</v>
      </c>
      <c r="G63" s="15" t="s">
        <v>5</v>
      </c>
      <c r="H63" s="3" t="s">
        <v>7</v>
      </c>
      <c r="I63" s="2" t="s">
        <v>8</v>
      </c>
      <c r="J63" s="2" t="s">
        <v>9</v>
      </c>
      <c r="K63" s="5" t="s">
        <v>10</v>
      </c>
      <c r="L63" s="5" t="s">
        <v>11</v>
      </c>
      <c r="M63" s="21" t="s">
        <v>35</v>
      </c>
      <c r="N63" t="s">
        <v>84</v>
      </c>
    </row>
    <row r="64" spans="1:14" ht="12.75">
      <c r="A64" s="19" t="s">
        <v>70</v>
      </c>
      <c r="B64" s="7">
        <v>1</v>
      </c>
      <c r="C64" s="8" t="s">
        <v>69</v>
      </c>
      <c r="D64" s="7">
        <v>4</v>
      </c>
      <c r="E64" s="7">
        <v>26</v>
      </c>
      <c r="F64" s="7">
        <v>9</v>
      </c>
      <c r="G64" s="16">
        <f>E64-F64</f>
        <v>17</v>
      </c>
      <c r="H64" s="9">
        <f aca="true" t="shared" si="24" ref="H64:H71">F64/E64</f>
        <v>0.34615384615384615</v>
      </c>
      <c r="I64" s="7">
        <v>0</v>
      </c>
      <c r="J64" s="7">
        <v>5</v>
      </c>
      <c r="K64" s="10">
        <f>((F64^2)/E64)-(((F64^2)*I64))/(E64^2)</f>
        <v>3.1153846153846154</v>
      </c>
      <c r="L64" s="10">
        <f>K64/D64</f>
        <v>0.7788461538461539</v>
      </c>
      <c r="M64" s="21" t="s">
        <v>36</v>
      </c>
      <c r="N64" t="s">
        <v>77</v>
      </c>
    </row>
    <row r="65" spans="1:14" ht="12.75">
      <c r="A65" s="19" t="s">
        <v>132</v>
      </c>
      <c r="B65" s="7">
        <v>5</v>
      </c>
      <c r="C65" s="8" t="s">
        <v>69</v>
      </c>
      <c r="D65" s="7">
        <v>4</v>
      </c>
      <c r="E65" s="7">
        <v>21</v>
      </c>
      <c r="F65" s="7">
        <v>10</v>
      </c>
      <c r="G65" s="16">
        <f aca="true" t="shared" si="25" ref="G65:G71">E65-F65</f>
        <v>11</v>
      </c>
      <c r="H65" s="9">
        <f t="shared" si="24"/>
        <v>0.47619047619047616</v>
      </c>
      <c r="I65" s="7">
        <v>0</v>
      </c>
      <c r="J65" s="7">
        <v>0</v>
      </c>
      <c r="K65" s="10">
        <f aca="true" t="shared" si="26" ref="K65:K71">((F65^2)/E65)-(((F65^2)*I65))/(E65^2)</f>
        <v>4.761904761904762</v>
      </c>
      <c r="L65" s="10">
        <f aca="true" t="shared" si="27" ref="L65:L71">K65/D65</f>
        <v>1.1904761904761905</v>
      </c>
      <c r="M65" s="21" t="s">
        <v>82</v>
      </c>
      <c r="N65" t="s">
        <v>89</v>
      </c>
    </row>
    <row r="66" spans="1:14" ht="12.75">
      <c r="A66" s="19" t="s">
        <v>71</v>
      </c>
      <c r="B66" s="7">
        <v>2</v>
      </c>
      <c r="C66" s="8" t="s">
        <v>69</v>
      </c>
      <c r="D66" s="7">
        <v>4</v>
      </c>
      <c r="E66" s="7">
        <v>15</v>
      </c>
      <c r="F66" s="7">
        <v>7</v>
      </c>
      <c r="G66" s="16">
        <f t="shared" si="25"/>
        <v>8</v>
      </c>
      <c r="H66" s="9">
        <f t="shared" si="24"/>
        <v>0.4666666666666667</v>
      </c>
      <c r="I66" s="7">
        <v>1</v>
      </c>
      <c r="J66" s="7">
        <v>1</v>
      </c>
      <c r="K66" s="10">
        <f t="shared" si="26"/>
        <v>3.048888888888889</v>
      </c>
      <c r="L66" s="10">
        <f t="shared" si="27"/>
        <v>0.7622222222222222</v>
      </c>
      <c r="M66" s="21" t="s">
        <v>97</v>
      </c>
      <c r="N66" t="s">
        <v>98</v>
      </c>
    </row>
    <row r="67" spans="1:14" ht="12.75">
      <c r="A67" s="19" t="s">
        <v>72</v>
      </c>
      <c r="B67" s="7">
        <v>8</v>
      </c>
      <c r="C67" s="8" t="s">
        <v>69</v>
      </c>
      <c r="D67" s="7">
        <v>4</v>
      </c>
      <c r="E67" s="7">
        <v>17</v>
      </c>
      <c r="F67" s="7">
        <v>5</v>
      </c>
      <c r="G67" s="16">
        <f t="shared" si="25"/>
        <v>12</v>
      </c>
      <c r="H67" s="9">
        <f t="shared" si="24"/>
        <v>0.29411764705882354</v>
      </c>
      <c r="I67" s="7">
        <v>0</v>
      </c>
      <c r="J67" s="7">
        <v>0</v>
      </c>
      <c r="K67" s="10">
        <f t="shared" si="26"/>
        <v>1.4705882352941178</v>
      </c>
      <c r="L67" s="10">
        <f t="shared" si="27"/>
        <v>0.36764705882352944</v>
      </c>
      <c r="M67" s="21" t="s">
        <v>109</v>
      </c>
      <c r="N67" t="s">
        <v>110</v>
      </c>
    </row>
    <row r="68" spans="1:14" ht="12.75">
      <c r="A68" s="19" t="s">
        <v>73</v>
      </c>
      <c r="B68" s="7">
        <v>3</v>
      </c>
      <c r="C68" s="8" t="s">
        <v>69</v>
      </c>
      <c r="D68" s="7">
        <v>4</v>
      </c>
      <c r="E68" s="7">
        <v>19</v>
      </c>
      <c r="F68" s="7">
        <v>9</v>
      </c>
      <c r="G68" s="16">
        <f t="shared" si="25"/>
        <v>10</v>
      </c>
      <c r="H68" s="9">
        <f t="shared" si="24"/>
        <v>0.47368421052631576</v>
      </c>
      <c r="I68" s="7">
        <v>1</v>
      </c>
      <c r="J68" s="7">
        <v>0</v>
      </c>
      <c r="K68" s="10">
        <f t="shared" si="26"/>
        <v>4.038781163434903</v>
      </c>
      <c r="L68" s="10">
        <f t="shared" si="27"/>
        <v>1.0096952908587258</v>
      </c>
      <c r="M68" s="21" t="s">
        <v>113</v>
      </c>
      <c r="N68" t="s">
        <v>114</v>
      </c>
    </row>
    <row r="69" spans="1:14" ht="12.75">
      <c r="A69" s="19" t="s">
        <v>74</v>
      </c>
      <c r="B69" s="7">
        <v>4</v>
      </c>
      <c r="C69" s="8" t="s">
        <v>69</v>
      </c>
      <c r="D69" s="7">
        <v>4</v>
      </c>
      <c r="E69" s="7">
        <v>27</v>
      </c>
      <c r="F69" s="7">
        <v>11</v>
      </c>
      <c r="G69" s="16">
        <f t="shared" si="25"/>
        <v>16</v>
      </c>
      <c r="H69" s="9">
        <f t="shared" si="24"/>
        <v>0.4074074074074074</v>
      </c>
      <c r="I69" s="7">
        <v>0</v>
      </c>
      <c r="J69" s="7">
        <v>6</v>
      </c>
      <c r="K69" s="10">
        <f t="shared" si="26"/>
        <v>4.481481481481482</v>
      </c>
      <c r="L69" s="10">
        <f t="shared" si="27"/>
        <v>1.1203703703703705</v>
      </c>
      <c r="M69" s="21" t="s">
        <v>116</v>
      </c>
      <c r="N69" t="s">
        <v>119</v>
      </c>
    </row>
    <row r="70" spans="1:12" ht="12.75">
      <c r="A70" s="19"/>
      <c r="B70" s="7"/>
      <c r="C70" s="8" t="s">
        <v>69</v>
      </c>
      <c r="D70" s="7"/>
      <c r="E70" s="7"/>
      <c r="F70" s="7"/>
      <c r="G70" s="16">
        <f t="shared" si="25"/>
        <v>0</v>
      </c>
      <c r="H70" s="9" t="e">
        <f t="shared" si="24"/>
        <v>#DIV/0!</v>
      </c>
      <c r="I70" s="7"/>
      <c r="J70" s="7"/>
      <c r="K70" s="10" t="e">
        <f t="shared" si="26"/>
        <v>#DIV/0!</v>
      </c>
      <c r="L70" s="10" t="e">
        <f t="shared" si="27"/>
        <v>#DIV/0!</v>
      </c>
    </row>
    <row r="71" spans="1:14" ht="12.75">
      <c r="A71" s="19"/>
      <c r="B71" s="7"/>
      <c r="C71" s="8" t="s">
        <v>69</v>
      </c>
      <c r="D71" s="7"/>
      <c r="E71" s="7"/>
      <c r="F71" s="7"/>
      <c r="G71" s="16">
        <f t="shared" si="25"/>
        <v>0</v>
      </c>
      <c r="H71" s="9" t="e">
        <f t="shared" si="24"/>
        <v>#DIV/0!</v>
      </c>
      <c r="I71" s="7"/>
      <c r="J71" s="7"/>
      <c r="K71" s="10" t="e">
        <f t="shared" si="26"/>
        <v>#DIV/0!</v>
      </c>
      <c r="L71" s="10" t="e">
        <f t="shared" si="27"/>
        <v>#DIV/0!</v>
      </c>
      <c r="M71" s="21" t="s">
        <v>51</v>
      </c>
      <c r="N71" s="23">
        <v>16</v>
      </c>
    </row>
  </sheetData>
  <printOptions/>
  <pageMargins left="1" right="0" top="0" bottom="0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</dc:creator>
  <cp:keywords/>
  <dc:description/>
  <cp:lastModifiedBy>Michel M. Albert</cp:lastModifiedBy>
  <cp:lastPrinted>2001-07-12T20:02:47Z</cp:lastPrinted>
  <dcterms:created xsi:type="dcterms:W3CDTF">2001-07-12T12:39:24Z</dcterms:created>
  <dcterms:modified xsi:type="dcterms:W3CDTF">2002-03-12T17:20:07Z</dcterms:modified>
  <cp:category/>
  <cp:version/>
  <cp:contentType/>
  <cp:contentStatus/>
</cp:coreProperties>
</file>